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<sst xmlns="http://schemas.openxmlformats.org/spreadsheetml/2006/main" count="44" uniqueCount="44">
  <si>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Total</t>
  </si>
  <si>
    <t>Income</t>
  </si>
  <si>
    <t xml:space="preserve">   Contributions</t>
  </si>
  <si>
    <t xml:space="preserve">      4015 - GA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</si>
  <si>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</si>
  <si>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</si>
  <si>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</si>
  <si>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</si>
  <si>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</si>
  <si>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</si>
  <si>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6003 - Donation</t>
  </si>
  <si>
    <t xml:space="preserve">         6007 - Community Space</t>
  </si>
  <si>
    <t xml:space="preserve">         6010 - Direct Action</t>
  </si>
  <si>
    <t xml:space="preserve">            6030 - Supplies &amp; Materials</t>
  </si>
  <si>
    <t xml:space="preserve">            6049 - Undocumented</t>
  </si>
  <si>
    <t xml:space="preserve">         Total 6010 - Direct Action</t>
  </si>
  <si>
    <t xml:space="preserve">         6099 - Undocumented Community</t>
  </si>
  <si>
    <t xml:space="preserve">      Total Community</t>
  </si>
  <si>
    <t xml:space="preserve">      Infrastructure</t>
  </si>
  <si>
    <t xml:space="preserve">         6201 - Bank Charges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</si>
  <si>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</si>
  <si>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</si>
  <si>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</si>
  <si>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</si>
  <si>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</si>
  <si>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6299 - Undocumented Infrastructure</t>
  </si>
  <si>
    <t xml:space="preserve">      Total Infrastructure</t>
  </si>
  <si>
    <t xml:space="preserve">      Working Groups</t>
  </si>
  <si>
    <t xml:space="preserve">         6399 - Undocumented WGs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</si>
  <si>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</si>
  <si>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</si>
  <si>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</si>
  <si>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</si>
  <si>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</si>
  <si>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</si>
  <si>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</si>
  <si>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</si>
  <si>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</si>
  <si>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</si>
  <si>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</si>
  <si>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Wednesday, Mar 27, 2013 07:26:57 PM PDT GMT-4 - Cash Basis</t>
  </si>
  <si>
    <t>OccupyBoston</t>
  </si>
  <si>
    <t>Profit &amp; Loss</t>
  </si>
  <si>
    <t>February 2013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</si>
</sst>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00390625" style="0" customWidth="1"/>
  </cols>
  <sheetData>
    <row r="1" spans="1:2" ht="12.75" customHeight="1">
      <c r="A1" s="9" t="s">
        <v>41</v>
      </c>
    </row>
    <row r="2" spans="1:2" ht="12.75" customHeight="1">
      <c r="A2" s="9" t="s">
        <v>42</v>
      </c>
    </row>
    <row r="3" spans="1:2" ht="12.75" customHeight="1">
      <c r="A3" s="10" t="s">
        <v>43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5">
        <f>103</f>
        <v>103</v>
      </c>
    </row>
    <row r="9" spans="1:2" ht="12.75" customHeight="1">
      <c r="A9" s="3" t="s">
        <v>4</v>
      </c>
      <c r="B9" s="5">
        <f>201</f>
        <v>201</v>
      </c>
    </row>
    <row r="10" spans="1:2" ht="12.75" customHeight="1">
      <c r="A10" s="3" t="s">
        <v>5</v>
      </c>
      <c r="B10" s="6">
        <f>((B7)+(B8))+(B9)</f>
        <v>304</v>
      </c>
    </row>
    <row r="11" spans="1:2" ht="12.75" customHeight="1">
      <c r="A11" s="3" t="s">
        <v>6</v>
      </c>
      <c r="B11" s="6">
        <f>B10</f>
        <v>304</v>
      </c>
    </row>
    <row r="12" spans="1:2" ht="12.75" customHeight="1">
      <c r="A12" s="3" t="s">
        <v>7</v>
      </c>
      <c r="B12" s="4"/>
    </row>
    <row r="13" spans="1:2" ht="12.75" customHeight="1">
      <c r="A13" s="3" t="s">
        <v>8</v>
      </c>
      <c r="B13" s="4"/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5">
        <f>5611</f>
        <v>5611</v>
      </c>
    </row>
    <row r="16" spans="1:2" ht="12.75" customHeight="1">
      <c r="A16" s="3" t="s">
        <v>11</v>
      </c>
      <c r="B16" s="5">
        <f>101</f>
        <v>101</v>
      </c>
    </row>
    <row r="17" spans="1:2" ht="12.75" customHeight="1">
      <c r="A17" s="3" t="s">
        <v>12</v>
      </c>
      <c r="B17" s="4"/>
    </row>
    <row r="18" spans="1:2" ht="12.75" customHeight="1">
      <c r="A18" s="3" t="s">
        <v>13</v>
      </c>
      <c r="B18" s="5">
        <f>250</f>
        <v>250</v>
      </c>
    </row>
    <row r="19" spans="1:2" ht="12.75" customHeight="1">
      <c r="A19" s="3" t="s">
        <v>14</v>
      </c>
      <c r="B19" s="5">
        <f>-4024.66</f>
        <v>-4024.66</v>
      </c>
    </row>
    <row r="20" spans="1:2" ht="12.75" customHeight="1">
      <c r="A20" s="3" t="s">
        <v>15</v>
      </c>
      <c r="B20" s="6">
        <f>((B17)+(B18))+(B19)</f>
        <v>-3774.66</v>
      </c>
    </row>
    <row r="21" spans="1:2" ht="12.75" customHeight="1">
      <c r="A21" s="3" t="s">
        <v>16</v>
      </c>
      <c r="B21" s="5">
        <f>-5624.05</f>
        <v>-5624.05</v>
      </c>
    </row>
    <row r="22" spans="1:2" ht="12.75" customHeight="1">
      <c r="A22" s="3" t="s">
        <v>17</v>
      </c>
      <c r="B22" s="6">
        <f>((((B14)+(B15))+(B16))+(B20))+(B21)</f>
        <v>-3686.71</v>
      </c>
    </row>
    <row r="23" spans="1:2" ht="12.75" customHeight="1">
      <c r="A23" s="3" t="s">
        <v>18</v>
      </c>
      <c r="B23" s="4"/>
    </row>
    <row r="24" spans="1:2" ht="12.75" customHeight="1">
      <c r="A24" s="3" t="s">
        <v>19</v>
      </c>
      <c r="B24" s="5">
        <f>3</f>
        <v>3</v>
      </c>
    </row>
    <row r="25" spans="1:2" ht="12.75" customHeight="1">
      <c r="A25" s="3" t="s">
        <v>20</v>
      </c>
      <c r="B25" s="5">
        <f>42.45</f>
        <v>42.45</v>
      </c>
    </row>
    <row r="26" spans="1:2" ht="12.75" customHeight="1">
      <c r="A26" s="3" t="s">
        <v>21</v>
      </c>
      <c r="B26" s="4"/>
    </row>
    <row r="27" spans="1:2" ht="12.75" customHeight="1">
      <c r="A27" s="3" t="s">
        <v>22</v>
      </c>
      <c r="B27" s="5">
        <f>349.99</f>
        <v>349.99</v>
      </c>
    </row>
    <row r="28" spans="1:2" ht="12.75" customHeight="1">
      <c r="A28" s="3" t="s">
        <v>23</v>
      </c>
      <c r="B28" s="6">
        <f>(B26)+(B27)</f>
        <v>349.99</v>
      </c>
    </row>
    <row r="29" spans="1:2" ht="12.75" customHeight="1">
      <c r="A29" s="3" t="s">
        <v>24</v>
      </c>
      <c r="B29" s="5">
        <f>483</f>
        <v>483</v>
      </c>
    </row>
    <row r="30" spans="1:2" ht="12.75" customHeight="1">
      <c r="A30" s="3" t="s">
        <v>25</v>
      </c>
      <c r="B30" s="5">
        <f>2781.01</f>
        <v>2781.01</v>
      </c>
    </row>
    <row r="31" spans="1:2" ht="12.75" customHeight="1">
      <c r="A31" s="3" t="s">
        <v>26</v>
      </c>
      <c r="B31" s="6">
        <f>(((((B23)+(B24))+(B25))+(B28))+(B29))+(B30)</f>
        <v>3659.4500000000003</v>
      </c>
    </row>
    <row r="32" spans="1:2" ht="12.75" customHeight="1">
      <c r="A32" s="3" t="s">
        <v>27</v>
      </c>
      <c r="B32" s="4"/>
    </row>
    <row r="33" spans="1:2" ht="12.75" customHeight="1">
      <c r="A33" s="3" t="s">
        <v>28</v>
      </c>
      <c r="B33" s="5">
        <f>3525</f>
        <v>3525</v>
      </c>
    </row>
    <row r="34" spans="1:2" ht="12.75" customHeight="1">
      <c r="A34" s="3" t="s">
        <v>29</v>
      </c>
      <c r="B34" s="6">
        <f>(B32)+(B33)</f>
        <v>3525</v>
      </c>
    </row>
    <row r="35" spans="1:2" ht="12.75" customHeight="1">
      <c r="A35" s="3" t="s">
        <v>30</v>
      </c>
      <c r="B35" s="6">
        <f>(((B13)+(B22))+(B31))+(B34)</f>
        <v>3497.7400000000002</v>
      </c>
    </row>
    <row r="36" spans="1:2" ht="12.75" customHeight="1">
      <c r="A36" s="3" t="s">
        <v>31</v>
      </c>
      <c r="B36" s="6">
        <f>B35</f>
        <v>3497.7400000000002</v>
      </c>
    </row>
    <row r="37" spans="1:2" ht="12.75" customHeight="1">
      <c r="A37" s="3" t="s">
        <v>32</v>
      </c>
      <c r="B37" s="6">
        <f>(B11)-(B36)</f>
        <v>-3193.7400000000002</v>
      </c>
    </row>
    <row r="38" spans="1:2" ht="12.75" customHeight="1">
      <c r="A38" s="3" t="s">
        <v>33</v>
      </c>
      <c r="B38" s="4"/>
    </row>
    <row r="39" spans="1:2" ht="12.75" customHeight="1">
      <c r="A39" s="3" t="s">
        <v>34</v>
      </c>
      <c r="B39" s="4"/>
    </row>
    <row r="40" spans="1:2" ht="12.75" customHeight="1">
      <c r="A40" s="3" t="s">
        <v>35</v>
      </c>
      <c r="B40" s="5">
        <f>4.66</f>
        <v>4.66</v>
      </c>
    </row>
    <row r="41" spans="1:2" ht="12.75" customHeight="1">
      <c r="A41" s="3" t="s">
        <v>36</v>
      </c>
      <c r="B41" s="6">
        <f>(B39)+(B40)</f>
        <v>4.66</v>
      </c>
    </row>
    <row r="42" spans="1:2" ht="12.75" customHeight="1">
      <c r="A42" s="3" t="s">
        <v>37</v>
      </c>
      <c r="B42" s="6">
        <f>B41</f>
        <v>4.66</v>
      </c>
    </row>
    <row r="43" spans="1:2" ht="12.75" customHeight="1">
      <c r="A43" s="3" t="s">
        <v>38</v>
      </c>
      <c r="B43" s="6">
        <f>(B42)-(0)</f>
        <v>4.66</v>
      </c>
    </row>
    <row r="44" spans="1:2" ht="12.75" customHeight="1">
      <c r="A44" s="3" t="s">
        <v>39</v>
      </c>
      <c r="B44" s="7">
        <f>(B37)+(B43)</f>
        <v>-3189.0800000000004</v>
      </c>
    </row>
    <row r="45" spans="1:2" ht="12.75" customHeight="1">
      <c r="A45" s="3"/>
      <c r="B45" s="4"/>
    </row>
    <row r="46" ht="12.75" customHeight="1"/>
    <row r="47" ht="12.75" customHeight="1"/>
    <row r="48" spans="1:2" ht="12.75" customHeight="1">
      <c r="A48" s="8" t="s">
        <v>40</v>
      </c>
    </row>
  </sheetData>
  <mergeCells count="4">
    <mergeCell ref="A48:B48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