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<sst xmlns="http://schemas.openxmlformats.org/spreadsheetml/2006/main" count="50" uniqueCount="50">
  <si>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Total</t>
  </si>
  <si>
    <t>Income</t>
  </si>
  <si>
    <t xml:space="preserve">   Contributions</t>
  </si>
  <si>
    <t xml:space="preserve">      4020 - WePay Donations</t>
  </si>
  <si>
    <t xml:space="preserve">         4028 - Occupy Boston Radio</t>
  </si>
  <si>
    <t xml:space="preserve">      Total 4020 - WePay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</si>
  <si>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</si>
  <si>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</si>
  <si>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</si>
  <si>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</si>
  <si>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</si>
  <si>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</si>
  <si>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6005 - Community Food</t>
  </si>
  <si>
    <t xml:space="preserve">         6010 - Direct Action</t>
  </si>
  <si>
    <t xml:space="preserve">            6030 - Supplies &amp; Materials</t>
  </si>
  <si>
    <t xml:space="preserve">            6049 - Undocumented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</si>
  <si>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</si>
  <si>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</si>
  <si>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</si>
  <si>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</si>
  <si>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</si>
  <si>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</si>
  <si>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</si>
  <si>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   6260 - Rent or Lease</t>
  </si>
  <si>
    <t xml:space="preserve">         6270 - Supplies &amp; Materials</t>
  </si>
  <si>
    <t xml:space="preserve">         6290 - WePay Fees</t>
  </si>
  <si>
    <t xml:space="preserve">      Total Infrastructure</t>
  </si>
  <si>
    <t xml:space="preserve">      Working Groups</t>
  </si>
  <si>
    <t xml:space="preserve">         6360 - Rent or Lease</t>
  </si>
  <si>
    <t xml:space="preserve">         6399 - Undocumented WGs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</si>
  <si>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</si>
  <si>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</si>
  <si>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</si>
  <si>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</si>
  <si>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</si>
  <si>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</si>
  <si>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</si>
  <si>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</si>
  <si>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</si>
  <si>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Other Expenses</t>
  </si>
  <si>
    <t xml:space="preserve">   Other Expense</t>
  </si>
  <si>
    <t xml:space="preserve">      8030 - Undocumented Fund Use</t>
  </si>
  <si>
    <t xml:space="preserve">   Total Other Expense</t>
  </si>
  <si>
    <t>Total Other Expenses</t>
  </si>
  <si>
    <t>Net Other Income</t>
  </si>
  <si>
    <t>Net Income</t>
  </si>
  <si>
    <t>Saturday, Mar 16, 2013 07:48:47 PM PDT GMT-4 - Cash Basis</t>
  </si>
  <si>
    <t>OccupyBoston</t>
  </si>
  <si>
    <t>Profit &amp; Loss</t>
  </si>
  <si>
    <t>September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</si>
</sst>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0" customWidth="1"/>
  </cols>
  <sheetData>
    <row r="1" spans="1:2" ht="12.75" customHeight="1">
      <c r="A1" s="9" t="s">
        <v>47</v>
      </c>
    </row>
    <row r="2" spans="1:2" ht="12.75" customHeight="1">
      <c r="A2" s="9" t="s">
        <v>48</v>
      </c>
    </row>
    <row r="3" spans="1:2" ht="12.75" customHeight="1">
      <c r="A3" s="10" t="s">
        <v>49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5">
        <f>170</f>
        <v>170</v>
      </c>
    </row>
    <row r="10" spans="1:2" ht="12.75" customHeight="1">
      <c r="A10" s="3" t="s">
        <v>5</v>
      </c>
      <c r="B10" s="6">
        <f>(B8)+(B9)</f>
        <v>170</v>
      </c>
    </row>
    <row r="11" spans="1:2" ht="12.75" customHeight="1">
      <c r="A11" s="3" t="s">
        <v>6</v>
      </c>
      <c r="B11" s="5">
        <f>100</f>
        <v>100</v>
      </c>
    </row>
    <row r="12" spans="1:2" ht="12.75" customHeight="1">
      <c r="A12" s="3" t="s">
        <v>7</v>
      </c>
      <c r="B12" s="6">
        <f>((B7)+(B10))+(B11)</f>
        <v>270</v>
      </c>
    </row>
    <row r="13" spans="1:2" ht="12.75" customHeight="1">
      <c r="A13" s="3" t="s">
        <v>8</v>
      </c>
      <c r="B13" s="6">
        <f>B12</f>
        <v>270</v>
      </c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4"/>
    </row>
    <row r="16" spans="1:2" ht="12.75" customHeight="1">
      <c r="A16" s="3" t="s">
        <v>11</v>
      </c>
      <c r="B16" s="4"/>
    </row>
    <row r="17" spans="1:2" ht="12.75" customHeight="1">
      <c r="A17" s="3" t="s">
        <v>12</v>
      </c>
      <c r="B17" s="5">
        <f>808</f>
        <v>808</v>
      </c>
    </row>
    <row r="18" spans="1:2" ht="12.75" customHeight="1">
      <c r="A18" s="3" t="s">
        <v>13</v>
      </c>
      <c r="B18" s="5">
        <f>200</f>
        <v>200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7811</f>
        <v>7811</v>
      </c>
    </row>
    <row r="21" spans="1:2" ht="12.75" customHeight="1">
      <c r="A21" s="3" t="s">
        <v>16</v>
      </c>
      <c r="B21" s="6">
        <f>((B18)+(B19))+(B20)</f>
        <v>8011</v>
      </c>
    </row>
    <row r="22" spans="1:2" ht="12.75" customHeight="1">
      <c r="A22" s="3" t="s">
        <v>17</v>
      </c>
      <c r="B22" s="6">
        <f>((B16)+(B17))+(B21)</f>
        <v>8819</v>
      </c>
    </row>
    <row r="23" spans="1:2" ht="12.75" customHeight="1">
      <c r="A23" s="3" t="s">
        <v>18</v>
      </c>
      <c r="B23" s="4"/>
    </row>
    <row r="24" spans="1:2" ht="12.75" customHeight="1">
      <c r="A24" s="3" t="s">
        <v>19</v>
      </c>
      <c r="B24" s="5">
        <f>33.96</f>
        <v>33.96</v>
      </c>
    </row>
    <row r="25" spans="1:2" ht="12.75" customHeight="1">
      <c r="A25" s="3" t="s">
        <v>20</v>
      </c>
      <c r="B25" s="4"/>
    </row>
    <row r="26" spans="1:2" ht="12.75" customHeight="1">
      <c r="A26" s="3" t="s">
        <v>21</v>
      </c>
      <c r="B26" s="5">
        <f>301.98</f>
        <v>301.98</v>
      </c>
    </row>
    <row r="27" spans="1:2" ht="12.75" customHeight="1">
      <c r="A27" s="3" t="s">
        <v>22</v>
      </c>
      <c r="B27" s="6">
        <f>(B25)+(B26)</f>
        <v>301.98</v>
      </c>
    </row>
    <row r="28" spans="1:2" ht="12.75" customHeight="1">
      <c r="A28" s="3" t="s">
        <v>23</v>
      </c>
      <c r="B28" s="5">
        <f>314</f>
        <v>314</v>
      </c>
    </row>
    <row r="29" spans="1:2" ht="12.75" customHeight="1">
      <c r="A29" s="3" t="s">
        <v>24</v>
      </c>
      <c r="B29" s="5">
        <f>6.05</f>
        <v>6.05</v>
      </c>
    </row>
    <row r="30" spans="1:2" ht="12.75" customHeight="1">
      <c r="A30" s="3" t="s">
        <v>25</v>
      </c>
      <c r="B30" s="5">
        <f>5.95</f>
        <v>5.95</v>
      </c>
    </row>
    <row r="31" spans="1:2" ht="12.75" customHeight="1">
      <c r="A31" s="3" t="s">
        <v>26</v>
      </c>
      <c r="B31" s="6">
        <f>(((((B23)+(B24))+(B27))+(B28))+(B29))+(B30)</f>
        <v>661.94</v>
      </c>
    </row>
    <row r="32" spans="1:2" ht="12.75" customHeight="1">
      <c r="A32" s="3" t="s">
        <v>27</v>
      </c>
      <c r="B32" s="4"/>
    </row>
    <row r="33" spans="1:2" ht="12.75" customHeight="1">
      <c r="A33" s="3" t="s">
        <v>28</v>
      </c>
      <c r="B33" s="5">
        <f>4040</f>
        <v>4040</v>
      </c>
    </row>
    <row r="34" spans="1:2" ht="12.75" customHeight="1">
      <c r="A34" s="3" t="s">
        <v>29</v>
      </c>
      <c r="B34" s="5">
        <f>-4040</f>
        <v>-4040</v>
      </c>
    </row>
    <row r="35" spans="1:2" ht="12.75" customHeight="1">
      <c r="A35" s="3" t="s">
        <v>30</v>
      </c>
      <c r="B35" s="6">
        <f>((B32)+(B33))+(B34)</f>
        <v>0</v>
      </c>
    </row>
    <row r="36" spans="1:2" ht="12.75" customHeight="1">
      <c r="A36" s="3" t="s">
        <v>31</v>
      </c>
      <c r="B36" s="6">
        <f>(((B15)+(B22))+(B31))+(B35)</f>
        <v>9480.94</v>
      </c>
    </row>
    <row r="37" spans="1:2" ht="12.75" customHeight="1">
      <c r="A37" s="3" t="s">
        <v>32</v>
      </c>
      <c r="B37" s="6">
        <f>B36</f>
        <v>9480.94</v>
      </c>
    </row>
    <row r="38" spans="1:2" ht="12.75" customHeight="1">
      <c r="A38" s="3" t="s">
        <v>33</v>
      </c>
      <c r="B38" s="6">
        <f>(B13)-(B37)</f>
        <v>-9210.94</v>
      </c>
    </row>
    <row r="39" spans="1:2" ht="12.75" customHeight="1">
      <c r="A39" s="3" t="s">
        <v>34</v>
      </c>
      <c r="B39" s="4"/>
    </row>
    <row r="40" spans="1:2" ht="12.75" customHeight="1">
      <c r="A40" s="3" t="s">
        <v>35</v>
      </c>
      <c r="B40" s="4"/>
    </row>
    <row r="41" spans="1:2" ht="12.75" customHeight="1">
      <c r="A41" s="3" t="s">
        <v>36</v>
      </c>
      <c r="B41" s="5">
        <f>3.47</f>
        <v>3.47</v>
      </c>
    </row>
    <row r="42" spans="1:2" ht="12.75" customHeight="1">
      <c r="A42" s="3" t="s">
        <v>37</v>
      </c>
      <c r="B42" s="6">
        <f>(B40)+(B41)</f>
        <v>3.47</v>
      </c>
    </row>
    <row r="43" spans="1:2" ht="12.75" customHeight="1">
      <c r="A43" s="3" t="s">
        <v>38</v>
      </c>
      <c r="B43" s="6">
        <f>B42</f>
        <v>3.47</v>
      </c>
    </row>
    <row r="44" spans="1:2" ht="12.75" customHeight="1">
      <c r="A44" s="3" t="s">
        <v>39</v>
      </c>
      <c r="B44" s="4"/>
    </row>
    <row r="45" spans="1:2" ht="12.75" customHeight="1">
      <c r="A45" s="3" t="s">
        <v>40</v>
      </c>
      <c r="B45" s="4"/>
    </row>
    <row r="46" spans="1:2" ht="12.75" customHeight="1">
      <c r="A46" s="3" t="s">
        <v>41</v>
      </c>
      <c r="B46" s="5">
        <f>-2499.51</f>
        <v>-2499.51</v>
      </c>
    </row>
    <row r="47" spans="1:2" ht="12.75" customHeight="1">
      <c r="A47" s="3" t="s">
        <v>42</v>
      </c>
      <c r="B47" s="6">
        <f>(B45)+(B46)</f>
        <v>-2499.51</v>
      </c>
    </row>
    <row r="48" spans="1:2" ht="12.75" customHeight="1">
      <c r="A48" s="3" t="s">
        <v>43</v>
      </c>
      <c r="B48" s="6">
        <f>B47</f>
        <v>-2499.51</v>
      </c>
    </row>
    <row r="49" spans="1:2" ht="12.75" customHeight="1">
      <c r="A49" s="3" t="s">
        <v>44</v>
      </c>
      <c r="B49" s="6">
        <f>(B43)-(B48)</f>
        <v>2502.98</v>
      </c>
    </row>
    <row r="50" spans="1:2" ht="12.75" customHeight="1">
      <c r="A50" s="3" t="s">
        <v>45</v>
      </c>
      <c r="B50" s="7">
        <f>(B38)+(B49)</f>
        <v>-6707.960000000001</v>
      </c>
    </row>
    <row r="51" spans="1:2" ht="12.75" customHeight="1">
      <c r="A51" s="3"/>
      <c r="B51" s="4"/>
    </row>
    <row r="52" ht="12.75" customHeight="1"/>
    <row r="53" ht="12.75" customHeight="1"/>
    <row r="54" spans="1:2" ht="12.75" customHeight="1">
      <c r="A54" s="8" t="s">
        <v>46</v>
      </c>
    </row>
  </sheetData>
  <mergeCells count="4">
    <mergeCell ref="A54:B54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