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fit &amp; Los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<sst xmlns="http://schemas.openxmlformats.org/spreadsheetml/2006/main" count="35" uniqueCount="35">
  <si>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</t>
  </si>
  <si>
    <t>Income</t>
  </si>
  <si>
    <t xml:space="preserve">   Contributions</t>
  </si>
  <si>
    <t xml:space="preserve">      4020 - WePay Donations</t>
  </si>
  <si>
    <t xml:space="preserve">         4028 - Occupy Boston Radio</t>
  </si>
  <si>
    <t xml:space="preserve">      Total 4020 - WePay Donations</t>
  </si>
  <si>
    <t xml:space="preserve">   Total Contributions</t>
  </si>
  <si>
    <t>Total Income</t>
  </si>
  <si>
    <t>Expenses</t>
  </si>
  <si>
    <t xml:space="preserve">   Expenses</t>
  </si>
  <si>
    <t xml:space="preserve">      Community</t>
  </si>
  <si>
    <t xml:space="preserve">         6010 - Direct Action</t>
  </si>
  <si>
    <t xml:space="preserve">            6049 - Undocumented</t>
  </si>
  <si>
    <t xml:space="preserve">         Total 6010 - Direct Action</t>
  </si>
  <si>
    <t xml:space="preserve">      Total Community</t>
  </si>
  <si>
    <t xml:space="preserve">      Infrastructure</t>
  </si>
  <si>
    <t xml:space="preserve">         6201 - Bank Charges</t>
  </si>
  <si>
    <t xml:space="preserve">         6210 - Communication</t>
  </si>
  <si>
    <t xml:space="preserve">            6212 - Data/Internet</t>
  </si>
  <si>
    <t xml:space="preserve">         Total 6210 - Communication</t>
  </si>
  <si>
    <t xml:space="preserve">         6260 - Rent or Lease</t>
  </si>
  <si>
    <t xml:space="preserve">         6290 - WePay Fees</t>
  </si>
  <si>
    <t xml:space="preserve">      Total Infrastructure</t>
  </si>
  <si>
    <t xml:space="preserve">      Working Groups</t>
  </si>
  <si>
    <t xml:space="preserve">         6360 - Rent or Lease</t>
  </si>
  <si>
    <t xml:space="preserve">         6399 - Undocumented WGs</t>
  </si>
  <si>
    <t xml:space="preserve">      Total Working Groups</t>
  </si>
  <si>
    <t xml:space="preserve">   Total Expenses</t>
  </si>
  <si>
    <t>Total Expenses</t>
  </si>
  <si>
    <t>Net Operating Income</t>
  </si>
  <si>
    <t>Net Income</t>
  </si>
  <si>
    <t>Saturday, Mar 16, 2013 07:48:07 PM PDT GMT-4 - Cash Basis</t>
  </si>
  <si>
    <t>OccupyBoston</t>
  </si>
  <si>
    <t>Profit &amp; Loss</t>
  </si>
  <si>
    <t>August 2012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</si>
</sst>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00390625" style="0" customWidth="1"/>
  </cols>
  <sheetData>
    <row r="1" spans="1:2" ht="12.75" customHeight="1">
      <c r="A1" s="9" t="s">
        <v>32</v>
      </c>
    </row>
    <row r="2" spans="1:2" ht="12.75" customHeight="1">
      <c r="A2" s="9" t="s">
        <v>33</v>
      </c>
    </row>
    <row r="3" spans="1:2" ht="12.75" customHeight="1">
      <c r="A3" s="10" t="s">
        <v>34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5">
        <f>238</f>
        <v>238</v>
      </c>
    </row>
    <row r="10" spans="1:2" ht="12.75" customHeight="1">
      <c r="A10" s="3" t="s">
        <v>5</v>
      </c>
      <c r="B10" s="6">
        <f>(B8)+(B9)</f>
        <v>238</v>
      </c>
    </row>
    <row r="11" spans="1:2" ht="12.75" customHeight="1">
      <c r="A11" s="3" t="s">
        <v>6</v>
      </c>
      <c r="B11" s="6">
        <f>(B7)+(B10)</f>
        <v>238</v>
      </c>
    </row>
    <row r="12" spans="1:2" ht="12.75" customHeight="1">
      <c r="A12" s="3" t="s">
        <v>7</v>
      </c>
      <c r="B12" s="6">
        <f>B11</f>
        <v>238</v>
      </c>
    </row>
    <row r="13" spans="1:2" ht="12.75" customHeight="1">
      <c r="A13" s="3" t="s">
        <v>8</v>
      </c>
      <c r="B13" s="4"/>
    </row>
    <row r="14" spans="1:2" ht="12.75" customHeight="1">
      <c r="A14" s="3" t="s">
        <v>9</v>
      </c>
      <c r="B14" s="4"/>
    </row>
    <row r="15" spans="1:2" ht="12.75" customHeight="1">
      <c r="A15" s="3" t="s">
        <v>10</v>
      </c>
      <c r="B15" s="4"/>
    </row>
    <row r="16" spans="1:2" ht="12.75" customHeight="1">
      <c r="A16" s="3" t="s">
        <v>11</v>
      </c>
      <c r="B16" s="4"/>
    </row>
    <row r="17" spans="1:2" ht="12.75" customHeight="1">
      <c r="A17" s="3" t="s">
        <v>12</v>
      </c>
      <c r="B17" s="5">
        <f>120</f>
        <v>120</v>
      </c>
    </row>
    <row r="18" spans="1:2" ht="12.75" customHeight="1">
      <c r="A18" s="3" t="s">
        <v>13</v>
      </c>
      <c r="B18" s="6">
        <f>(B16)+(B17)</f>
        <v>120</v>
      </c>
    </row>
    <row r="19" spans="1:2" ht="12.75" customHeight="1">
      <c r="A19" s="3" t="s">
        <v>14</v>
      </c>
      <c r="B19" s="6">
        <f>(B15)+(B18)</f>
        <v>120</v>
      </c>
    </row>
    <row r="20" spans="1:2" ht="12.75" customHeight="1">
      <c r="A20" s="3" t="s">
        <v>15</v>
      </c>
      <c r="B20" s="4"/>
    </row>
    <row r="21" spans="1:2" ht="12.75" customHeight="1">
      <c r="A21" s="3" t="s">
        <v>16</v>
      </c>
      <c r="B21" s="5">
        <f>2</f>
        <v>2</v>
      </c>
    </row>
    <row r="22" spans="1:2" ht="12.75" customHeight="1">
      <c r="A22" s="3" t="s">
        <v>17</v>
      </c>
      <c r="B22" s="4"/>
    </row>
    <row r="23" spans="1:2" ht="12.75" customHeight="1">
      <c r="A23" s="3" t="s">
        <v>18</v>
      </c>
      <c r="B23" s="5">
        <f>100</f>
        <v>100</v>
      </c>
    </row>
    <row r="24" spans="1:2" ht="12.75" customHeight="1">
      <c r="A24" s="3" t="s">
        <v>19</v>
      </c>
      <c r="B24" s="6">
        <f>(B22)+(B23)</f>
        <v>100</v>
      </c>
    </row>
    <row r="25" spans="1:2" ht="12.75" customHeight="1">
      <c r="A25" s="3" t="s">
        <v>20</v>
      </c>
      <c r="B25" s="5">
        <f>293</f>
        <v>293</v>
      </c>
    </row>
    <row r="26" spans="1:2" ht="12.75" customHeight="1">
      <c r="A26" s="3" t="s">
        <v>21</v>
      </c>
      <c r="B26" s="5">
        <f>8.65</f>
        <v>8.65</v>
      </c>
    </row>
    <row r="27" spans="1:2" ht="12.75" customHeight="1">
      <c r="A27" s="3" t="s">
        <v>22</v>
      </c>
      <c r="B27" s="6">
        <f>((((B20)+(B21))+(B24))+(B25))+(B26)</f>
        <v>403.65</v>
      </c>
    </row>
    <row r="28" spans="1:2" ht="12.75" customHeight="1">
      <c r="A28" s="3" t="s">
        <v>23</v>
      </c>
      <c r="B28" s="4"/>
    </row>
    <row r="29" spans="1:2" ht="12.75" customHeight="1">
      <c r="A29" s="3" t="s">
        <v>24</v>
      </c>
      <c r="B29" s="5">
        <f>400</f>
        <v>400</v>
      </c>
    </row>
    <row r="30" spans="1:2" ht="12.75" customHeight="1">
      <c r="A30" s="3" t="s">
        <v>25</v>
      </c>
      <c r="B30" s="5">
        <f>6400</f>
        <v>6400</v>
      </c>
    </row>
    <row r="31" spans="1:2" ht="12.75" customHeight="1">
      <c r="A31" s="3" t="s">
        <v>26</v>
      </c>
      <c r="B31" s="6">
        <f>((B28)+(B29))+(B30)</f>
        <v>6800</v>
      </c>
    </row>
    <row r="32" spans="1:2" ht="12.75" customHeight="1">
      <c r="A32" s="3" t="s">
        <v>27</v>
      </c>
      <c r="B32" s="6">
        <f>(((B14)+(B19))+(B27))+(B31)</f>
        <v>7323.65</v>
      </c>
    </row>
    <row r="33" spans="1:2" ht="12.75" customHeight="1">
      <c r="A33" s="3" t="s">
        <v>28</v>
      </c>
      <c r="B33" s="6">
        <f>B32</f>
        <v>7323.65</v>
      </c>
    </row>
    <row r="34" spans="1:2" ht="12.75" customHeight="1">
      <c r="A34" s="3" t="s">
        <v>29</v>
      </c>
      <c r="B34" s="6">
        <f>(B12)-(B33)</f>
        <v>-7085.65</v>
      </c>
    </row>
    <row r="35" spans="1:2" ht="12.75" customHeight="1">
      <c r="A35" s="3" t="s">
        <v>30</v>
      </c>
      <c r="B35" s="7">
        <f>(B34)+(0)</f>
        <v>-7085.65</v>
      </c>
    </row>
    <row r="36" spans="1:2" ht="12.75" customHeight="1">
      <c r="A36" s="3"/>
      <c r="B36" s="4"/>
    </row>
    <row r="37" ht="12.75" customHeight="1"/>
    <row r="38" ht="12.75" customHeight="1"/>
    <row r="39" spans="1:2" ht="12.75" customHeight="1">
      <c r="A39" s="8" t="s">
        <v>31</v>
      </c>
    </row>
  </sheetData>
  <mergeCells count="4">
    <mergeCell ref="A39:B39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