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<sst xmlns="http://schemas.openxmlformats.org/spreadsheetml/2006/main" count="63" uniqueCount="63">
  <si>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</si>
  <si>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</si>
  <si>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</si>
  <si>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</si>
  <si>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</si>
  <si>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</si>
  <si>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</si>
  <si>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</si>
  <si>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</si>
  <si>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</si>
  <si>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</si>
  <si>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</si>
  <si>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</si>
  <si>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</si>
  <si>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</si>
  <si>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</si>
  <si>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</si>
  <si>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</si>
  <si>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</si>
  <si>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</si>
  <si>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</si>
  <si>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</si>
  <si>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</si>
  <si>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</si>
  <si>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</si>
  <si>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</si>
  <si>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</si>
  <si>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</si>
  <si>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</si>
  <si>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</si>
  <si>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</si>
  <si>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</si>
  <si>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</si>
  <si>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</si>
  <si>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</si>
  <si>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</si>
  <si>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</si>
  <si>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</si>
  <si>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</si>
  <si>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</si>
  <si>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</si>
  <si>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</si>
  <si>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</si>
  <si>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</si>
  <si>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</si>
  <si>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</si>
  <si>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</si>
  <si>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</si>
  <si>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</si>
  <si>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</si>
  <si>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</si>
  <si>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</si>
  <si>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</si>
  <si>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</si>
  <si>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</si>
  <si>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</si>
  <si>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</si>
  <si>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</si>
  <si>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</si>
  <si>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07:36:33 PM PDT GMT-4 - Cash Basis</t>
  </si>
  <si>
    <t>OccupyBoston</t>
  </si>
  <si>
    <t>Balance Sheet</t>
  </si>
  <si>
    <t>As of November 30,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</si>
</sst>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60</v>
      </c>
    </row>
    <row r="2" spans="1:2" ht="12.75" customHeight="1">
      <c r="A2" s="9" t="s">
        <v>61</v>
      </c>
    </row>
    <row r="3" spans="1:2" ht="12.75" customHeight="1">
      <c r="A3" s="10" t="s">
        <v>62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135.95</f>
        <v>135.95</v>
      </c>
    </row>
    <row r="11" spans="1:2" ht="12.75" customHeight="1">
      <c r="A11" s="3" t="s">
        <v>6</v>
      </c>
      <c r="B11" s="5">
        <f>118.55</f>
        <v>118.55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-44</f>
        <v>-44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7049.83</f>
        <v>7049.83</v>
      </c>
    </row>
    <row r="26" spans="1:2" ht="12.75" customHeight="1">
      <c r="A26" s="3" t="s">
        <v>21</v>
      </c>
      <c r="B26" s="5">
        <f>20513.83</f>
        <v>20513.83</v>
      </c>
    </row>
    <row r="27" spans="1:2" ht="12.75" customHeight="1">
      <c r="A27" s="3" t="s">
        <v>22</v>
      </c>
      <c r="B27" s="6">
        <f>(((((((((((((((((B9)+(B10))+(B11))+(B12))+(B13))+(B14))+(B15))+(B16))+(B17))+(B18))+(B19))+(B20))+(B21))+(B22))+(B23))+(B24))+(B25))+(B26)</f>
        <v>30359.280000000002</v>
      </c>
    </row>
    <row r="28" spans="1:2" ht="12.75" customHeight="1">
      <c r="A28" s="3" t="s">
        <v>23</v>
      </c>
      <c r="B28" s="4"/>
    </row>
    <row r="29" spans="1:2" ht="12.75" customHeight="1">
      <c r="A29" s="3" t="s">
        <v>24</v>
      </c>
      <c r="B29" s="5">
        <f>1056.45</f>
        <v>1056.45</v>
      </c>
    </row>
    <row r="30" spans="1:2" ht="12.75" customHeight="1">
      <c r="A30" s="3" t="s">
        <v>25</v>
      </c>
      <c r="B30" s="5">
        <f>5675.51</f>
        <v>5675.51</v>
      </c>
    </row>
    <row r="31" spans="1:2" ht="12.75" customHeight="1">
      <c r="A31" s="3" t="s">
        <v>26</v>
      </c>
      <c r="B31" s="5">
        <f>28.63</f>
        <v>28.63</v>
      </c>
    </row>
    <row r="32" spans="1:2" ht="12.75" customHeight="1">
      <c r="A32" s="3" t="s">
        <v>27</v>
      </c>
      <c r="B32" s="5">
        <f>0</f>
        <v>0</v>
      </c>
    </row>
    <row r="33" spans="1:2" ht="12.75" customHeight="1">
      <c r="A33" s="3" t="s">
        <v>28</v>
      </c>
      <c r="B33" s="5">
        <f>0</f>
        <v>0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4.5</f>
        <v>4.5</v>
      </c>
    </row>
    <row r="36" spans="1:2" ht="12.75" customHeight="1">
      <c r="A36" s="3" t="s">
        <v>31</v>
      </c>
      <c r="B36" s="5">
        <f>145.35</f>
        <v>145.35</v>
      </c>
    </row>
    <row r="37" spans="1:2" ht="12.75" customHeight="1">
      <c r="A37" s="3" t="s">
        <v>32</v>
      </c>
      <c r="B37" s="5">
        <f>871.55</f>
        <v>871.55</v>
      </c>
    </row>
    <row r="38" spans="1:2" ht="12.75" customHeight="1">
      <c r="A38" s="3" t="s">
        <v>33</v>
      </c>
      <c r="B38" s="6">
        <f>(((((((((B28)+(B29))+(B30))+(B31))+(B32))+(B33))+(B34))+(B35))+(B36))+(B37)</f>
        <v>7781.990000000001</v>
      </c>
    </row>
    <row r="39" spans="1:2" ht="12.75" customHeight="1">
      <c r="A39" s="3" t="s">
        <v>34</v>
      </c>
      <c r="B39" s="6">
        <f>(B27)+(B38)</f>
        <v>38141.270000000004</v>
      </c>
    </row>
    <row r="40" spans="1:2" ht="12.75" customHeight="1">
      <c r="A40" s="3" t="s">
        <v>35</v>
      </c>
      <c r="B40" s="4"/>
    </row>
    <row r="41" spans="1:2" ht="12.75" customHeight="1">
      <c r="A41" s="3" t="s">
        <v>36</v>
      </c>
      <c r="B41" s="5">
        <f>49.9</f>
        <v>49.9</v>
      </c>
    </row>
    <row r="42" spans="1:2" ht="12.75" customHeight="1">
      <c r="A42" s="3" t="s">
        <v>37</v>
      </c>
      <c r="B42" s="5">
        <f>0</f>
        <v>0</v>
      </c>
    </row>
    <row r="43" spans="1:2" ht="12.75" customHeight="1">
      <c r="A43" s="3" t="s">
        <v>38</v>
      </c>
      <c r="B43" s="6">
        <f>(B41)+(B42)</f>
        <v>49.9</v>
      </c>
    </row>
    <row r="44" spans="1:2" ht="12.75" customHeight="1">
      <c r="A44" s="3" t="s">
        <v>39</v>
      </c>
      <c r="B44" s="6">
        <f>(B39)+(B43)</f>
        <v>38191.170000000006</v>
      </c>
    </row>
    <row r="45" spans="1:2" ht="12.75" customHeight="1">
      <c r="A45" s="3" t="s">
        <v>40</v>
      </c>
      <c r="B45" s="7">
        <f>B44</f>
        <v>38191.170000000006</v>
      </c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4"/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5">
        <f>0</f>
        <v>0</v>
      </c>
    </row>
    <row r="51" spans="1:2" ht="12.75" customHeight="1">
      <c r="A51" s="3" t="s">
        <v>46</v>
      </c>
      <c r="B51" s="6">
        <f>B50</f>
        <v>0</v>
      </c>
    </row>
    <row r="52" spans="1:2" ht="12.75" customHeight="1">
      <c r="A52" s="3" t="s">
        <v>47</v>
      </c>
      <c r="B52" s="4"/>
    </row>
    <row r="53" spans="1:2" ht="12.75" customHeight="1">
      <c r="A53" s="3" t="s">
        <v>48</v>
      </c>
      <c r="B53" s="5">
        <f>800</f>
        <v>800</v>
      </c>
    </row>
    <row r="54" spans="1:2" ht="12.75" customHeight="1">
      <c r="A54" s="3" t="s">
        <v>49</v>
      </c>
      <c r="B54" s="5">
        <f>21234.66</f>
        <v>21234.66</v>
      </c>
    </row>
    <row r="55" spans="1:2" ht="12.75" customHeight="1">
      <c r="A55" s="3" t="s">
        <v>50</v>
      </c>
      <c r="B55" s="5">
        <f>5745</f>
        <v>5745</v>
      </c>
    </row>
    <row r="56" spans="1:2" ht="12.75" customHeight="1">
      <c r="A56" s="3" t="s">
        <v>51</v>
      </c>
      <c r="B56" s="6">
        <f>((B53)+(B54))+(B55)</f>
        <v>27779.66</v>
      </c>
    </row>
    <row r="57" spans="1:2" ht="12.75" customHeight="1">
      <c r="A57" s="3" t="s">
        <v>52</v>
      </c>
      <c r="B57" s="6">
        <f>(B51)+(B56)</f>
        <v>27779.66</v>
      </c>
    </row>
    <row r="58" spans="1:2" ht="12.75" customHeight="1">
      <c r="A58" s="3" t="s">
        <v>53</v>
      </c>
      <c r="B58" s="6">
        <f>B57</f>
        <v>27779.66</v>
      </c>
    </row>
    <row r="59" spans="1:2" ht="12.75" customHeight="1">
      <c r="A59" s="3" t="s">
        <v>54</v>
      </c>
      <c r="B59" s="4"/>
    </row>
    <row r="60" spans="1:2" ht="12.75" customHeight="1">
      <c r="A60" s="3" t="s">
        <v>55</v>
      </c>
      <c r="B60" s="5">
        <f>87392.5</f>
        <v>87392.5</v>
      </c>
    </row>
    <row r="61" spans="1:2" ht="12.75" customHeight="1">
      <c r="A61" s="3" t="s">
        <v>56</v>
      </c>
      <c r="B61" s="5">
        <f>-76980.99</f>
        <v>-76980.99</v>
      </c>
    </row>
    <row r="62" spans="1:2" ht="12.75" customHeight="1">
      <c r="A62" s="3" t="s">
        <v>57</v>
      </c>
      <c r="B62" s="6">
        <f>(B60)+(B61)</f>
        <v>10411.509999999995</v>
      </c>
    </row>
    <row r="63" spans="1:2" ht="12.75" customHeight="1">
      <c r="A63" s="3" t="s">
        <v>58</v>
      </c>
      <c r="B63" s="7">
        <f>(B58)+(B62)</f>
        <v>38191.17</v>
      </c>
    </row>
    <row r="64" spans="1:2" ht="12.75" customHeight="1">
      <c r="A64" s="3"/>
      <c r="B64" s="4"/>
    </row>
    <row r="65" ht="12.75" customHeight="1"/>
    <row r="66" ht="12.75" customHeight="1"/>
    <row r="67" spans="1:2" ht="12.75" customHeight="1">
      <c r="A67" s="8" t="s">
        <v>59</v>
      </c>
    </row>
  </sheetData>
  <mergeCells count="4">
    <mergeCell ref="A67:B67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